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<sst xmlns="http://schemas.openxmlformats.org/spreadsheetml/2006/main" count="294" uniqueCount="221">
  <si>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</si>
  <si>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</si>
  <si>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</si>
  <si>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</si>
  <si>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</si>
  <si>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</si>
  <si>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</si>
  <si>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</si>
  <si>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</si>
  <si>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</si>
  <si>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</si>
  <si>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</si>
  <si>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</si>
  <si>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</si>
  <si>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</si>
  <si>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</si>
  <si>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</si>
  <si>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</si>
  <si>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</si>
  <si>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</si>
  <si>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</si>
  <si>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</si>
  <si>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</si>
  <si>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</si>
  <si>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</si>
  <si>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</si>
  <si>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</si>
  <si>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</si>
  <si>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</si>
  <si>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</si>
  <si>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</si>
  <si>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</si>
  <si>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</si>
  <si>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</si>
  <si>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</si>
  <si>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</si>
  <si>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</si>
  <si>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</si>
  <si>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</si>
  <si>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</si>
  <si>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</si>
  <si>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</si>
  <si>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</si>
  <si>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</si>
  <si>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</si>
  <si>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</si>
  <si>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</si>
  <si>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</si>
  <si>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</si>
  <si>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</si>
  <si>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</si>
  <si>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</si>
  <si>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</si>
  <si>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</si>
  <si>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</si>
  <si>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</si>
  <si>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</si>
  <si>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</si>
  <si>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</si>
  <si>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</si>
  <si>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</si>
  <si>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</si>
  <si>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</si>
  <si>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</si>
  <si>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</si>
  <si>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</si>
  <si>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</si>
  <si>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</si>
  <si>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</si>
  <si>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</si>
  <si>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</si>
  <si>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</si>
  <si>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</si>
  <si>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</si>
  <si>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</si>
  <si>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</si>
  <si>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</si>
  <si>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</si>
  <si>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</si>
  <si>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</si>
  <si>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</si>
  <si>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</si>
  <si>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</si>
  <si>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</si>
  <si>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</si>
  <si>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</si>
  <si>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</si>
  <si>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</si>
  <si>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</si>
  <si>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</si>
  <si>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</si>
  <si>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</si>
  <si>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</si>
  <si>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</si>
  <si>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</si>
  <si>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</si>
  <si>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</si>
  <si>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</si>
  <si>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</si>
  <si>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</si>
  <si>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</si>
  <si>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</si>
  <si>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</si>
  <si>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</si>
  <si>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</si>
  <si>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</si>
  <si>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</si>
  <si>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</si>
  <si>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</si>
  <si>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</si>
  <si>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</si>
  <si>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</si>
  <si>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</si>
  <si>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</si>
  <si>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</si>
  <si>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</si>
  <si>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</si>
  <si>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</si>
  <si>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</si>
  <si>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</si>
  <si>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</si>
  <si>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</si>
  <si>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</si>
  <si>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</si>
  <si>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</si>
  <si>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</si>
  <si>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</si>
  <si>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</si>
  <si>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</si>
  <si>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</si>
  <si>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</si>
  <si>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</si>
  <si>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</si>
  <si>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</si>
  <si>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</si>
  <si>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</si>
  <si>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</si>
  <si>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</si>
  <si>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</si>
  <si>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</si>
  <si>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</si>
  <si>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</si>
  <si>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</si>
  <si>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</si>
  <si>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</si>
  <si>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</si>
  <si>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</si>
  <si>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</si>
  <si>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</si>
  <si>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</si>
  <si>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</si>
  <si>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</si>
  <si>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</si>
  <si>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</si>
  <si>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</si>
  <si>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</si>
  <si>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</si>
  <si>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</si>
  <si>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</si>
  <si>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</si>
  <si>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</si>
  <si>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</si>
  <si>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</si>
  <si>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</si>
  <si>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</si>
  <si>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</si>
  <si>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</si>
  <si>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</si>
  <si>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</si>
  <si>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</si>
  <si>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</si>
  <si>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</si>
  <si>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</si>
  <si>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</si>
  <si>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</si>
  <si>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</si>
  <si>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</si>
  <si>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</si>
  <si>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</si>
  <si>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</si>
  <si>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</si>
  <si>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</si>
  <si>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</si>
  <si>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</si>
  <si>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</si>
  <si>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</si>
  <si>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</si>
  <si>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</si>
  <si>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</si>
  <si>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</si>
  <si>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</si>
  <si>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</si>
  <si>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</si>
  <si>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</si>
  <si>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</si>
  <si>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</si>
  <si>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</si>
  <si>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</si>
  <si>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</si>
  <si>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</si>
  <si>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</si>
  <si>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</si>
  <si>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</si>
  <si>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</si>
  <si>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</si>
  <si>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</si>
  <si>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</si>
  <si>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</si>
  <si>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</si>
  <si>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</si>
  <si>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</si>
  <si>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</si>
  <si>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Кельменецький районний суд Чернівецької області</t>
  </si>
  <si>
    <t>60100.смт. Кельменці.вул. Сагайдачного 39а</t>
  </si>
  <si>
    <t>Доручення судів України / іноземних судів</t>
  </si>
  <si>
    <t xml:space="preserve">Розглянуто справ судом присяжних </t>
  </si>
  <si>
    <t>В.В. Туржанський</t>
  </si>
  <si>
    <t>Л.Е. Мардар</t>
  </si>
  <si>
    <t>(03732)2-04-53</t>
  </si>
  <si>
    <t>inbox@kl.cv.court.gov.ua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</si>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</sst>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0" applyNumberFormat="0" applyBorder="0" applyAlignment="0" applyProtection="0"/>
    <xf numFmtId="0" fontId="73" fillId="41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0" borderId="16" applyNumberFormat="0" applyFill="0" applyAlignment="0" applyProtection="0"/>
    <xf numFmtId="0" fontId="76" fillId="42" borderId="0" applyNumberFormat="0" applyBorder="0" applyAlignment="0" applyProtection="0"/>
    <xf numFmtId="0" fontId="0" fillId="43" borderId="17" applyNumberFormat="0" applyFont="0" applyAlignment="0" applyProtection="0"/>
    <xf numFmtId="0" fontId="77" fillId="41" borderId="1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5" fillId="0" borderId="0" xfId="96" applyNumberFormat="1" applyFont="1" applyFill="1" applyBorder="1" applyAlignment="1" applyProtection="1">
      <alignment/>
      <protection/>
    </xf>
    <xf numFmtId="0" fontId="15" fillId="0" borderId="0" xfId="96" applyNumberFormat="1" applyFont="1" applyFill="1" applyBorder="1" applyAlignment="1" applyProtection="1">
      <alignment horizontal="right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7" fillId="0" borderId="2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2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2" xfId="96" applyNumberFormat="1" applyFont="1" applyFill="1" applyBorder="1" applyAlignment="1" applyProtection="1">
      <alignment/>
      <protection/>
    </xf>
    <xf numFmtId="0" fontId="12" fillId="0" borderId="20" xfId="96" applyNumberFormat="1" applyFont="1" applyFill="1" applyBorder="1" applyAlignment="1" applyProtection="1">
      <alignment/>
      <protection/>
    </xf>
    <xf numFmtId="0" fontId="12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9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9" applyNumberFormat="1" applyFont="1" applyFill="1" applyBorder="1" applyAlignment="1">
      <alignment horizontal="center" vertical="center" wrapText="1"/>
      <protection/>
    </xf>
    <xf numFmtId="0" fontId="13" fillId="0" borderId="19" xfId="99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9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2" fillId="0" borderId="20" xfId="96" applyNumberFormat="1" applyFont="1" applyFill="1" applyBorder="1" applyAlignment="1" applyProtection="1">
      <alignment horizontal="left" wrapText="1"/>
      <protection/>
    </xf>
    <xf numFmtId="0" fontId="12" fillId="0" borderId="0" xfId="96" applyNumberFormat="1" applyFont="1" applyFill="1" applyBorder="1" applyAlignment="1" applyProtection="1">
      <alignment horizontal="left" wrapText="1"/>
      <protection/>
    </xf>
    <xf numFmtId="0" fontId="12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2" fillId="0" borderId="20" xfId="96" applyNumberFormat="1" applyFont="1" applyFill="1" applyBorder="1" applyAlignment="1" applyProtection="1">
      <alignment horizontal="left"/>
      <protection/>
    </xf>
    <xf numFmtId="0" fontId="12" fillId="0" borderId="0" xfId="96" applyNumberFormat="1" applyFont="1" applyFill="1" applyBorder="1" applyAlignment="1" applyProtection="1">
      <alignment horizontal="left"/>
      <protection/>
    </xf>
    <xf numFmtId="0" fontId="12" fillId="0" borderId="21" xfId="96" applyNumberFormat="1" applyFont="1" applyFill="1" applyBorder="1" applyAlignment="1" applyProtection="1">
      <alignment horizontal="left"/>
      <protection/>
    </xf>
    <xf numFmtId="0" fontId="12" fillId="0" borderId="22" xfId="96" applyNumberFormat="1" applyFont="1" applyFill="1" applyBorder="1" applyAlignment="1" applyProtection="1">
      <alignment horizontal="center" wrapText="1"/>
      <protection/>
    </xf>
    <xf numFmtId="0" fontId="16" fillId="0" borderId="20" xfId="96" applyNumberFormat="1" applyFont="1" applyFill="1" applyBorder="1" applyAlignment="1" applyProtection="1">
      <alignment horizontal="center"/>
      <protection/>
    </xf>
    <xf numFmtId="0" fontId="16" fillId="0" borderId="0" xfId="96" applyNumberFormat="1" applyFont="1" applyFill="1" applyBorder="1" applyAlignment="1" applyProtection="1">
      <alignment horizontal="center"/>
      <protection/>
    </xf>
    <xf numFmtId="0" fontId="16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5" fillId="0" borderId="0" xfId="96" applyNumberFormat="1" applyFont="1" applyFill="1" applyBorder="1" applyAlignment="1" applyProtection="1">
      <alignment horizontal="center"/>
      <protection/>
    </xf>
    <xf numFmtId="0" fontId="11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7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9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center" wrapText="1"/>
      <protection/>
    </xf>
    <xf numFmtId="0" fontId="1" fillId="0" borderId="31" xfId="109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9" applyNumberFormat="1" applyFont="1" applyFill="1" applyBorder="1" applyAlignment="1" applyProtection="1">
      <alignment horizontal="left" vertical="center" wrapText="1"/>
      <protection/>
    </xf>
    <xf numFmtId="0" fontId="8" fillId="0" borderId="31" xfId="109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9" applyNumberFormat="1" applyFont="1" applyFill="1" applyBorder="1" applyAlignment="1" applyProtection="1">
      <alignment horizontal="left" vertical="top" wrapText="1"/>
      <protection/>
    </xf>
    <xf numFmtId="0" fontId="1" fillId="0" borderId="31" xfId="109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8" applyFont="1" applyFill="1" applyBorder="1" applyAlignment="1" applyProtection="1">
      <alignment horizontal="left" vertical="center" wrapText="1"/>
      <protection/>
    </xf>
    <xf numFmtId="0" fontId="13" fillId="0" borderId="19" xfId="98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9" applyNumberFormat="1" applyFont="1" applyFill="1" applyBorder="1" applyAlignment="1">
      <alignment horizontal="left" vertical="center" wrapText="1"/>
      <protection/>
    </xf>
    <xf numFmtId="49" fontId="6" fillId="0" borderId="30" xfId="99" applyNumberFormat="1" applyFont="1" applyFill="1" applyBorder="1" applyAlignment="1">
      <alignment horizontal="left" vertical="center" wrapText="1"/>
      <protection/>
    </xf>
    <xf numFmtId="49" fontId="6" fillId="0" borderId="31" xfId="99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9" applyNumberFormat="1" applyFont="1" applyFill="1" applyBorder="1" applyAlignment="1">
      <alignment horizontal="center" vertical="center" wrapText="1"/>
      <protection/>
    </xf>
    <xf numFmtId="49" fontId="37" fillId="0" borderId="24" xfId="99" applyNumberFormat="1" applyFont="1" applyFill="1" applyBorder="1" applyAlignment="1">
      <alignment horizontal="center" vertical="center" wrapText="1"/>
      <protection/>
    </xf>
    <xf numFmtId="49" fontId="37" fillId="0" borderId="28" xfId="99" applyNumberFormat="1" applyFont="1" applyFill="1" applyBorder="1" applyAlignment="1">
      <alignment horizontal="center" vertical="center" wrapText="1"/>
      <protection/>
    </xf>
    <xf numFmtId="49" fontId="37" fillId="0" borderId="27" xfId="99" applyNumberFormat="1" applyFont="1" applyFill="1" applyBorder="1" applyAlignment="1">
      <alignment horizontal="center" vertical="center" wrapText="1"/>
      <protection/>
    </xf>
    <xf numFmtId="49" fontId="37" fillId="0" borderId="25" xfId="99" applyNumberFormat="1" applyFont="1" applyFill="1" applyBorder="1" applyAlignment="1">
      <alignment horizontal="center" vertical="center" wrapText="1"/>
      <protection/>
    </xf>
    <xf numFmtId="49" fontId="37" fillId="0" borderId="26" xfId="99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ування1" xfId="75"/>
    <cellStyle name="Акцентування2" xfId="76"/>
    <cellStyle name="Акцентування3" xfId="77"/>
    <cellStyle name="Акцентування4" xfId="78"/>
    <cellStyle name="Акцентування5" xfId="79"/>
    <cellStyle name="Акцентування6" xfId="80"/>
    <cellStyle name="Ввід" xfId="81"/>
    <cellStyle name="Percent" xfId="82"/>
    <cellStyle name="Гарний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Зв'язана клітинка" xfId="91"/>
    <cellStyle name="Контрольна клітинка" xfId="92"/>
    <cellStyle name="Назва" xfId="93"/>
    <cellStyle name="Нейтральний" xfId="94"/>
    <cellStyle name="Обчислення" xfId="95"/>
    <cellStyle name="Обычный 2" xfId="96"/>
    <cellStyle name="Обычный 2 2" xfId="97"/>
    <cellStyle name="Обычный 4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Текст попередження" xfId="105"/>
    <cellStyle name="Текст пояснення" xfId="106"/>
    <cellStyle name="Финансовый [0] 2" xfId="107"/>
    <cellStyle name="Comma" xfId="108"/>
    <cellStyle name="Comma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&amp;L1942C7B0&amp;C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136</v>
      </c>
      <c r="F6" s="103">
        <v>117</v>
      </c>
      <c r="G6" s="103"/>
      <c r="H6" s="103">
        <v>110</v>
      </c>
      <c r="I6" s="121" t="s">
        <v>209</v>
      </c>
      <c r="J6" s="103">
        <v>26</v>
      </c>
      <c r="K6" s="84">
        <v>1</v>
      </c>
      <c r="L6" s="91">
        <f>E6-F6</f>
        <v>19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293</v>
      </c>
      <c r="F7" s="103">
        <v>289</v>
      </c>
      <c r="G7" s="103">
        <v>1</v>
      </c>
      <c r="H7" s="103">
        <v>288</v>
      </c>
      <c r="I7" s="103">
        <v>266</v>
      </c>
      <c r="J7" s="103">
        <v>5</v>
      </c>
      <c r="K7" s="84"/>
      <c r="L7" s="91">
        <f>E7-F7</f>
        <v>4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55</v>
      </c>
      <c r="F9" s="103">
        <v>54</v>
      </c>
      <c r="G9" s="103"/>
      <c r="H9" s="85">
        <v>51</v>
      </c>
      <c r="I9" s="103">
        <v>43</v>
      </c>
      <c r="J9" s="103">
        <v>4</v>
      </c>
      <c r="K9" s="84"/>
      <c r="L9" s="91">
        <f>E9-F9</f>
        <v>1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14</v>
      </c>
      <c r="F12" s="103">
        <v>14</v>
      </c>
      <c r="G12" s="103"/>
      <c r="H12" s="103">
        <v>14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>
        <v>16</v>
      </c>
      <c r="F14" s="106">
        <v>14</v>
      </c>
      <c r="G14" s="106"/>
      <c r="H14" s="106">
        <v>16</v>
      </c>
      <c r="I14" s="106">
        <v>16</v>
      </c>
      <c r="J14" s="106"/>
      <c r="K14" s="94"/>
      <c r="L14" s="91">
        <f>E14-F14</f>
        <v>2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>
        <v>1</v>
      </c>
      <c r="F15" s="106">
        <v>1</v>
      </c>
      <c r="G15" s="106"/>
      <c r="H15" s="106">
        <v>1</v>
      </c>
      <c r="I15" s="106">
        <v>1</v>
      </c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515</v>
      </c>
      <c r="F16" s="84">
        <f>SUM(F6:F15)</f>
        <v>489</v>
      </c>
      <c r="G16" s="84">
        <f>SUM(G6:G15)</f>
        <v>1</v>
      </c>
      <c r="H16" s="84">
        <f>SUM(H6:H15)</f>
        <v>480</v>
      </c>
      <c r="I16" s="84">
        <f>SUM(I6:I15)</f>
        <v>339</v>
      </c>
      <c r="J16" s="84">
        <f>SUM(J6:J15)</f>
        <v>35</v>
      </c>
      <c r="K16" s="84">
        <f>SUM(K6:K15)</f>
        <v>1</v>
      </c>
      <c r="L16" s="91">
        <f>E16-F16</f>
        <v>26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14</v>
      </c>
      <c r="F17" s="84">
        <v>12</v>
      </c>
      <c r="G17" s="84"/>
      <c r="H17" s="84">
        <v>14</v>
      </c>
      <c r="I17" s="84">
        <v>12</v>
      </c>
      <c r="J17" s="84"/>
      <c r="K17" s="84"/>
      <c r="L17" s="91">
        <f>E17-F17</f>
        <v>2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12</v>
      </c>
      <c r="F18" s="84">
        <v>12</v>
      </c>
      <c r="G18" s="84"/>
      <c r="H18" s="84">
        <v>11</v>
      </c>
      <c r="I18" s="84">
        <v>10</v>
      </c>
      <c r="J18" s="84">
        <v>1</v>
      </c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14</v>
      </c>
      <c r="F25" s="94">
        <v>13</v>
      </c>
      <c r="G25" s="94"/>
      <c r="H25" s="94">
        <v>13</v>
      </c>
      <c r="I25" s="94">
        <v>10</v>
      </c>
      <c r="J25" s="94">
        <v>1</v>
      </c>
      <c r="K25" s="94"/>
      <c r="L25" s="91">
        <f>E25-F25</f>
        <v>1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187</v>
      </c>
      <c r="F26" s="84">
        <v>186</v>
      </c>
      <c r="G26" s="84">
        <v>1</v>
      </c>
      <c r="H26" s="84">
        <v>186</v>
      </c>
      <c r="I26" s="84">
        <v>137</v>
      </c>
      <c r="J26" s="84">
        <v>1</v>
      </c>
      <c r="K26" s="84"/>
      <c r="L26" s="91">
        <f>E26-F26</f>
        <v>1</v>
      </c>
    </row>
    <row r="27" spans="1:12" ht="26.25" customHeight="1">
      <c r="A27" s="168"/>
      <c r="B27" s="163" t="s">
        <v>208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263</v>
      </c>
      <c r="F28" s="84">
        <v>254</v>
      </c>
      <c r="G28" s="84"/>
      <c r="H28" s="84">
        <v>257</v>
      </c>
      <c r="I28" s="84">
        <v>239</v>
      </c>
      <c r="J28" s="84">
        <v>6</v>
      </c>
      <c r="K28" s="84"/>
      <c r="L28" s="91">
        <f>E28-F28</f>
        <v>9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302</v>
      </c>
      <c r="F29" s="84">
        <v>242</v>
      </c>
      <c r="G29" s="84">
        <v>1</v>
      </c>
      <c r="H29" s="84">
        <v>265</v>
      </c>
      <c r="I29" s="84">
        <v>241</v>
      </c>
      <c r="J29" s="84">
        <v>37</v>
      </c>
      <c r="K29" s="84"/>
      <c r="L29" s="91">
        <f>E29-F29</f>
        <v>60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152</v>
      </c>
      <c r="F30" s="84">
        <v>151</v>
      </c>
      <c r="G30" s="84"/>
      <c r="H30" s="84">
        <v>152</v>
      </c>
      <c r="I30" s="84">
        <v>149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167</v>
      </c>
      <c r="F31" s="84">
        <v>149</v>
      </c>
      <c r="G31" s="84"/>
      <c r="H31" s="84">
        <v>148</v>
      </c>
      <c r="I31" s="84">
        <v>147</v>
      </c>
      <c r="J31" s="84">
        <v>19</v>
      </c>
      <c r="K31" s="84"/>
      <c r="L31" s="91">
        <f>E31-F31</f>
        <v>18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>
        <v>1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3</v>
      </c>
      <c r="F36" s="84">
        <v>3</v>
      </c>
      <c r="G36" s="84"/>
      <c r="H36" s="84">
        <v>3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</v>
      </c>
      <c r="F37" s="84">
        <v>14</v>
      </c>
      <c r="G37" s="84"/>
      <c r="H37" s="84">
        <v>15</v>
      </c>
      <c r="I37" s="84">
        <v>13</v>
      </c>
      <c r="J37" s="84"/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702</v>
      </c>
      <c r="F40" s="94">
        <v>622</v>
      </c>
      <c r="G40" s="94">
        <v>2</v>
      </c>
      <c r="H40" s="94">
        <v>639</v>
      </c>
      <c r="I40" s="94">
        <v>539</v>
      </c>
      <c r="J40" s="94">
        <v>63</v>
      </c>
      <c r="K40" s="94"/>
      <c r="L40" s="91">
        <f>E40-F40</f>
        <v>80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967</v>
      </c>
      <c r="F41" s="84">
        <v>942</v>
      </c>
      <c r="G41" s="84"/>
      <c r="H41" s="84">
        <v>939</v>
      </c>
      <c r="I41" s="121" t="s">
        <v>209</v>
      </c>
      <c r="J41" s="84">
        <v>28</v>
      </c>
      <c r="K41" s="84"/>
      <c r="L41" s="91">
        <f>E41-F41</f>
        <v>25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/>
      <c r="I43" s="84"/>
      <c r="J43" s="84">
        <v>2</v>
      </c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969</v>
      </c>
      <c r="F45" s="84">
        <f aca="true" t="shared" si="0" ref="F45:K45">F41+F43+F44</f>
        <v>944</v>
      </c>
      <c r="G45" s="84">
        <f t="shared" si="0"/>
        <v>0</v>
      </c>
      <c r="H45" s="84">
        <f t="shared" si="0"/>
        <v>939</v>
      </c>
      <c r="I45" s="84">
        <f>I43+I44</f>
        <v>0</v>
      </c>
      <c r="J45" s="84">
        <f t="shared" si="0"/>
        <v>30</v>
      </c>
      <c r="K45" s="84">
        <f t="shared" si="0"/>
        <v>0</v>
      </c>
      <c r="L45" s="91">
        <f>E45-F45</f>
        <v>25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2200</v>
      </c>
      <c r="F46" s="84">
        <f t="shared" si="1"/>
        <v>2068</v>
      </c>
      <c r="G46" s="84">
        <f t="shared" si="1"/>
        <v>3</v>
      </c>
      <c r="H46" s="84">
        <f t="shared" si="1"/>
        <v>2071</v>
      </c>
      <c r="I46" s="84">
        <f t="shared" si="1"/>
        <v>888</v>
      </c>
      <c r="J46" s="84">
        <f t="shared" si="1"/>
        <v>129</v>
      </c>
      <c r="K46" s="84">
        <f t="shared" si="1"/>
        <v>1</v>
      </c>
      <c r="L46" s="91">
        <f>E46-F46</f>
        <v>132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&amp;L1942C7B0&amp;C&amp;R2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7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3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19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3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/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92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33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2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12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&amp;L1942C7B0&amp;C&amp;R3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110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74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37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35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>
        <v>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6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460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3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11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4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46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168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165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468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234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12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8940194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4687891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13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3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52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43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2018</v>
      </c>
      <c r="F58" s="109">
        <f>F59+F62+F63+F64</f>
        <v>52</v>
      </c>
      <c r="G58" s="109">
        <f>G59+G62+G63+G64</f>
        <v>1</v>
      </c>
      <c r="H58" s="109">
        <f>H59+H62+H63+H64</f>
        <v>0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462</v>
      </c>
      <c r="F59" s="94">
        <v>17</v>
      </c>
      <c r="G59" s="94">
        <v>1</v>
      </c>
      <c r="H59" s="94"/>
      <c r="I59" s="94"/>
    </row>
    <row r="60" spans="1:9" ht="13.5" customHeight="1">
      <c r="A60" s="328" t="s">
        <v>202</v>
      </c>
      <c r="B60" s="329"/>
      <c r="C60" s="329"/>
      <c r="D60" s="330"/>
      <c r="E60" s="86">
        <v>99</v>
      </c>
      <c r="F60" s="86">
        <v>10</v>
      </c>
      <c r="G60" s="86">
        <v>1</v>
      </c>
      <c r="H60" s="86"/>
      <c r="I60" s="86"/>
    </row>
    <row r="61" spans="1:9" ht="13.5" customHeight="1">
      <c r="A61" s="328" t="s">
        <v>203</v>
      </c>
      <c r="B61" s="329"/>
      <c r="C61" s="329"/>
      <c r="D61" s="330"/>
      <c r="E61" s="86">
        <v>282</v>
      </c>
      <c r="F61" s="86">
        <v>6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/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613</v>
      </c>
      <c r="F63" s="84">
        <v>26</v>
      </c>
      <c r="G63" s="84"/>
      <c r="H63" s="84"/>
      <c r="I63" s="84"/>
    </row>
    <row r="64" spans="1:9" ht="13.5" customHeight="1">
      <c r="A64" s="225" t="s">
        <v>108</v>
      </c>
      <c r="B64" s="225"/>
      <c r="C64" s="225"/>
      <c r="D64" s="225"/>
      <c r="E64" s="84">
        <v>930</v>
      </c>
      <c r="F64" s="84">
        <v>9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580</v>
      </c>
      <c r="G68" s="115">
        <v>4780248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238</v>
      </c>
      <c r="G69" s="117">
        <v>3929185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342</v>
      </c>
      <c r="G70" s="117">
        <v>851063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217</v>
      </c>
      <c r="G71" s="115">
        <v>119342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>
        <v>2</v>
      </c>
      <c r="G72" s="117">
        <v>6000</v>
      </c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>
        <v>1</v>
      </c>
      <c r="G74" s="117">
        <v>454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&amp;L1942C7B0&amp;C&amp;R4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0.7751937984496124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2.857142857142857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100.14506769825918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1035.5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1100</v>
      </c>
    </row>
    <row r="11" spans="1:4" ht="16.5" customHeight="1">
      <c r="A11" s="215" t="s">
        <v>62</v>
      </c>
      <c r="B11" s="217"/>
      <c r="C11" s="10">
        <v>9</v>
      </c>
      <c r="D11" s="84">
        <v>17</v>
      </c>
    </row>
    <row r="12" spans="1:4" ht="16.5" customHeight="1">
      <c r="A12" s="331" t="s">
        <v>103</v>
      </c>
      <c r="B12" s="331"/>
      <c r="C12" s="10">
        <v>10</v>
      </c>
      <c r="D12" s="84">
        <v>16</v>
      </c>
    </row>
    <row r="13" spans="1:4" ht="16.5" customHeight="1">
      <c r="A13" s="328" t="s">
        <v>202</v>
      </c>
      <c r="B13" s="330"/>
      <c r="C13" s="10">
        <v>11</v>
      </c>
      <c r="D13" s="94">
        <v>35</v>
      </c>
    </row>
    <row r="14" spans="1:4" ht="16.5" customHeight="1">
      <c r="A14" s="328" t="s">
        <v>203</v>
      </c>
      <c r="B14" s="330"/>
      <c r="C14" s="10">
        <v>12</v>
      </c>
      <c r="D14" s="94">
        <v>9</v>
      </c>
    </row>
    <row r="15" spans="1:4" ht="16.5" customHeight="1">
      <c r="A15" s="331" t="s">
        <v>30</v>
      </c>
      <c r="B15" s="331"/>
      <c r="C15" s="10">
        <v>13</v>
      </c>
      <c r="D15" s="84">
        <v>22</v>
      </c>
    </row>
    <row r="16" spans="1:4" ht="16.5" customHeight="1">
      <c r="A16" s="331" t="s">
        <v>104</v>
      </c>
      <c r="B16" s="331"/>
      <c r="C16" s="10">
        <v>14</v>
      </c>
      <c r="D16" s="84">
        <v>32</v>
      </c>
    </row>
    <row r="17" spans="1:5" ht="16.5" customHeight="1">
      <c r="A17" s="331" t="s">
        <v>108</v>
      </c>
      <c r="B17" s="331"/>
      <c r="C17" s="10">
        <v>15</v>
      </c>
      <c r="D17" s="84">
        <v>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&amp;L1942C7B0&amp;C&amp;R5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Lopushanska</cp:lastModifiedBy>
  <cp:lastPrinted>2021-09-02T06:14:55Z</cp:lastPrinted>
  <dcterms:created xsi:type="dcterms:W3CDTF">2004-04-20T14:33:35Z</dcterms:created>
  <dcterms:modified xsi:type="dcterms:W3CDTF">2023-03-16T08:52:01Z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1942C7B0</vt:lpwstr>
  </property>
  <property fmtid="{D5CDD505-2E9C-101B-9397-08002B2CF9AE}" pid="9" name="Підрозділ">
    <vt:lpwstr>Кельменецький районний суд Чернівецької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976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